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t Summary" sheetId="1" state="visible" r:id="rId3"/>
    <sheet name="Reconciliation Check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<sst xmlns="http://schemas.openxmlformats.org/spreadsheetml/2006/main" count="35" uniqueCount="28">
  <si>
    <t xml:space="preserve">COST ACCOUNTING WORKBOOK — SAMPLE (Sunrise Farms Ltd, fictional)</t>
  </si>
  <si>
    <t xml:space="preserve">Fictional company and figures. Built to demonstrate structure only, no real employer data.</t>
  </si>
  <si>
    <t xml:space="preserve">2026, first half</t>
  </si>
  <si>
    <t xml:space="preserve">Cost Category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</si>
  <si>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</si>
  <si>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</si>
  <si>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</si>
  <si>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</si>
  <si>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</si>
  <si>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</si>
  <si>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Feed</t>
  </si>
  <si>
    <t xml:space="preserve">Labor</t>
  </si>
  <si>
    <t xml:space="preserve">Veterinary &amp; Medication</t>
  </si>
  <si>
    <t xml:space="preserve">Transport &amp; Fuel</t>
  </si>
  <si>
    <t xml:space="preserve">Utilities</t>
  </si>
  <si>
    <t xml:space="preserve">Packaging &amp; Supplies</t>
  </si>
  <si>
    <t xml:space="preserve">Total Cost of Production</t>
  </si>
  <si>
    <t xml:space="preserve">Sales Revenue</t>
  </si>
  <si>
    <t xml:space="preserve">Gross Margin</t>
  </si>
  <si>
    <t xml:space="preserve">Gross Margin %</t>
  </si>
  <si>
    <t xml:space="preserve">Notes</t>
  </si>
  <si>
    <t xml:space="preserve">• Blue text = intended input cells (monthly cost figures, sales revenue). Black text = formulas.</t>
  </si>
  <si>
    <t xml:space="preserve">• This mirrors the structure of a real cost-accounting audit: category totals roll up into a monthly total, which is checked against revenue.</t>
  </si>
  <si>
    <t xml:space="preserve">SALES VS. RECORDED COST — RECONCILIATION CHECK</t>
  </si>
  <si>
    <t xml:space="preserve">A simple month-by-month check that recorded totals tie out, the same logic behind catching a discrepancy before it compounds.</t>
  </si>
  <si>
    <t xml:space="preserve">Month</t>
  </si>
  <si>
    <t xml:space="preserve">Total Recorded Cost</t>
  </si>
  <si>
    <t xml:space="preserve">Flag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</si>
</sst>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937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293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F3F1EC"/>
        <bgColor rgb="FFFFFFFF"/>
      </patternFill>
    </fill>
    <fill>
      <patternFill patternType="solid">
        <fgColor rgb="FFD6EDD8"/>
        <bgColor rgb="FFF3F1E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3F1E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D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7" min="2" style="0" width="11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customFormat="false" ht="15" hidden="false" customHeight="false" outlineLevel="0" collapsed="false">
      <c r="A6" s="5" t="s">
        <v>10</v>
      </c>
      <c r="B6" s="6" t="n">
        <v>18500</v>
      </c>
      <c r="C6" s="6" t="n">
        <v>19200</v>
      </c>
      <c r="D6" s="6" t="n">
        <v>17800</v>
      </c>
      <c r="E6" s="6" t="n">
        <v>20100</v>
      </c>
      <c r="F6" s="6" t="n">
        <v>21400</v>
      </c>
      <c r="G6" s="6" t="n">
        <v>22000</v>
      </c>
    </row>
    <row r="7" customFormat="false" ht="15" hidden="false" customHeight="false" outlineLevel="0" collapsed="false">
      <c r="A7" s="5" t="s">
        <v>11</v>
      </c>
      <c r="B7" s="6" t="n">
        <v>15200</v>
      </c>
      <c r="C7" s="6" t="n">
        <v>15200</v>
      </c>
      <c r="D7" s="6" t="n">
        <v>15400</v>
      </c>
      <c r="E7" s="6" t="n">
        <v>15400</v>
      </c>
      <c r="F7" s="6" t="n">
        <v>15400</v>
      </c>
      <c r="G7" s="6" t="n">
        <v>15600</v>
      </c>
    </row>
    <row r="8" customFormat="false" ht="15" hidden="false" customHeight="false" outlineLevel="0" collapsed="false">
      <c r="A8" s="5" t="s">
        <v>12</v>
      </c>
      <c r="B8" s="6" t="n">
        <v>3200</v>
      </c>
      <c r="C8" s="6" t="n">
        <v>2800</v>
      </c>
      <c r="D8" s="6" t="n">
        <v>4100</v>
      </c>
      <c r="E8" s="6" t="n">
        <v>3600</v>
      </c>
      <c r="F8" s="6" t="n">
        <v>3000</v>
      </c>
      <c r="G8" s="6" t="n">
        <v>3400</v>
      </c>
    </row>
    <row r="9" customFormat="false" ht="15" hidden="false" customHeight="false" outlineLevel="0" collapsed="false">
      <c r="A9" s="5" t="s">
        <v>13</v>
      </c>
      <c r="B9" s="6" t="n">
        <v>4600</v>
      </c>
      <c r="C9" s="6" t="n">
        <v>4900</v>
      </c>
      <c r="D9" s="6" t="n">
        <v>4300</v>
      </c>
      <c r="E9" s="6" t="n">
        <v>5100</v>
      </c>
      <c r="F9" s="6" t="n">
        <v>5400</v>
      </c>
      <c r="G9" s="6" t="n">
        <v>5600</v>
      </c>
    </row>
    <row r="10" customFormat="false" ht="15" hidden="false" customHeight="false" outlineLevel="0" collapsed="false">
      <c r="A10" s="5" t="s">
        <v>14</v>
      </c>
      <c r="B10" s="6" t="n">
        <v>2800</v>
      </c>
      <c r="C10" s="6" t="n">
        <v>2900</v>
      </c>
      <c r="D10" s="6" t="n">
        <v>3100</v>
      </c>
      <c r="E10" s="6" t="n">
        <v>3000</v>
      </c>
      <c r="F10" s="6" t="n">
        <v>3200</v>
      </c>
      <c r="G10" s="6" t="n">
        <v>3300</v>
      </c>
    </row>
    <row r="11" customFormat="false" ht="15" hidden="false" customHeight="false" outlineLevel="0" collapsed="false">
      <c r="A11" s="5" t="s">
        <v>15</v>
      </c>
      <c r="B11" s="6" t="n">
        <v>2100</v>
      </c>
      <c r="C11" s="6" t="n">
        <v>2000</v>
      </c>
      <c r="D11" s="6" t="n">
        <v>2300</v>
      </c>
      <c r="E11" s="6" t="n">
        <v>2400</v>
      </c>
      <c r="F11" s="6" t="n">
        <v>2600</v>
      </c>
      <c r="G11" s="6" t="n">
        <v>2500</v>
      </c>
    </row>
    <row r="12" customFormat="false" ht="15" hidden="false" customHeight="false" outlineLevel="0" collapsed="false">
      <c r="A12" s="7" t="s">
        <v>16</v>
      </c>
      <c r="B12" s="8" t="n">
        <f aca="false">SUM(B6:B11)</f>
        <v>46400</v>
      </c>
      <c r="C12" s="8" t="n">
        <f aca="false">SUM(C6:C11)</f>
        <v>47000</v>
      </c>
      <c r="D12" s="8" t="n">
        <f aca="false">SUM(D6:D11)</f>
        <v>47000</v>
      </c>
      <c r="E12" s="8" t="n">
        <f aca="false">SUM(E6:E11)</f>
        <v>49600</v>
      </c>
      <c r="F12" s="8" t="n">
        <f aca="false">SUM(F6:F11)</f>
        <v>51000</v>
      </c>
      <c r="G12" s="8" t="n">
        <f aca="false">SUM(G6:G11)</f>
        <v>52400</v>
      </c>
    </row>
    <row r="14" customFormat="false" ht="15" hidden="false" customHeight="false" outlineLevel="0" collapsed="false">
      <c r="A14" s="5" t="s">
        <v>17</v>
      </c>
      <c r="B14" s="6" t="n">
        <v>52000</v>
      </c>
      <c r="C14" s="6" t="n">
        <v>56500</v>
      </c>
      <c r="D14" s="6" t="n">
        <v>43800</v>
      </c>
      <c r="E14" s="6" t="n">
        <v>58200</v>
      </c>
      <c r="F14" s="6" t="n">
        <v>61500</v>
      </c>
      <c r="G14" s="6" t="n">
        <v>64000</v>
      </c>
    </row>
    <row r="15" customFormat="false" ht="15" hidden="false" customHeight="false" outlineLevel="0" collapsed="false">
      <c r="A15" s="9" t="s">
        <v>18</v>
      </c>
      <c r="B15" s="10" t="n">
        <f aca="false">B14-B12</f>
        <v>5600</v>
      </c>
      <c r="C15" s="10" t="n">
        <f aca="false">C14-C12</f>
        <v>9500</v>
      </c>
      <c r="D15" s="10" t="n">
        <f aca="false">D14-D12</f>
        <v>-3200</v>
      </c>
      <c r="E15" s="10" t="n">
        <f aca="false">E14-E12</f>
        <v>8600</v>
      </c>
      <c r="F15" s="10" t="n">
        <f aca="false">F14-F12</f>
        <v>10500</v>
      </c>
      <c r="G15" s="10" t="n">
        <f aca="false">G14-G12</f>
        <v>11600</v>
      </c>
    </row>
    <row r="16" customFormat="false" ht="15" hidden="false" customHeight="false" outlineLevel="0" collapsed="false">
      <c r="A16" s="5" t="s">
        <v>19</v>
      </c>
      <c r="B16" s="11" t="n">
        <f aca="false">IFERROR(B15/B14,0)</f>
        <v>0.107692307692308</v>
      </c>
      <c r="C16" s="11" t="n">
        <f aca="false">IFERROR(C15/C14,0)</f>
        <v>0.168141592920354</v>
      </c>
      <c r="D16" s="11" t="n">
        <f aca="false">IFERROR(D15/D14,0)</f>
        <v>-0.0730593607305936</v>
      </c>
      <c r="E16" s="11" t="n">
        <f aca="false">IFERROR(E15/E14,0)</f>
        <v>0.147766323024055</v>
      </c>
      <c r="F16" s="11" t="n">
        <f aca="false">IFERROR(F15/F14,0)</f>
        <v>0.170731707317073</v>
      </c>
      <c r="G16" s="11" t="n">
        <f aca="false">IFERROR(G15/G14,0)</f>
        <v>0.18125</v>
      </c>
    </row>
    <row r="18" customFormat="false" ht="15" hidden="false" customHeight="false" outlineLevel="0" collapsed="false">
      <c r="A18" s="12" t="s">
        <v>20</v>
      </c>
    </row>
    <row r="19" customFormat="false" ht="15" hidden="false" customHeight="false" outlineLevel="0" collapsed="false">
      <c r="A19" s="2" t="s">
        <v>21</v>
      </c>
      <c r="B19" s="2"/>
      <c r="C19" s="2"/>
      <c r="D19" s="2"/>
      <c r="E19" s="2"/>
      <c r="F19" s="2"/>
      <c r="G19" s="2"/>
    </row>
    <row r="20" customFormat="false" ht="15" hidden="false" customHeight="false" outlineLevel="0" collapsed="false">
      <c r="A20" s="2" t="s">
        <v>22</v>
      </c>
      <c r="B20" s="2"/>
      <c r="C20" s="2"/>
      <c r="D20" s="2"/>
      <c r="E20" s="2"/>
      <c r="F20" s="2"/>
      <c r="G20" s="2"/>
    </row>
  </sheetData>
  <mergeCells count="4">
    <mergeCell ref="A1:H1"/>
    <mergeCell ref="A2:H2"/>
    <mergeCell ref="A19:G19"/>
    <mergeCell ref="A20:G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24"/>
  </cols>
  <sheetData>
    <row r="1" customFormat="false" ht="17.35" hidden="false" customHeight="false" outlineLevel="0" collapsed="false">
      <c r="A1" s="1" t="s">
        <v>23</v>
      </c>
      <c r="B1" s="1"/>
      <c r="C1" s="1"/>
      <c r="D1" s="1"/>
    </row>
    <row r="2" customFormat="false" ht="15" hidden="false" customHeight="false" outlineLevel="0" collapsed="false">
      <c r="A2" s="2" t="s">
        <v>24</v>
      </c>
      <c r="B2" s="2"/>
      <c r="C2" s="2"/>
      <c r="D2" s="2"/>
    </row>
    <row r="4" customFormat="false" ht="15" hidden="false" customHeight="false" outlineLevel="0" collapsed="false">
      <c r="A4" s="4" t="s">
        <v>25</v>
      </c>
      <c r="B4" s="4" t="s">
        <v>17</v>
      </c>
      <c r="C4" s="4" t="s">
        <v>26</v>
      </c>
      <c r="D4" s="4" t="s">
        <v>27</v>
      </c>
    </row>
    <row r="5" customFormat="false" ht="15" hidden="false" customHeight="false" outlineLevel="0" collapsed="false">
      <c r="A5" s="5" t="s">
        <v>4</v>
      </c>
      <c r="B5" s="13" t="n">
        <f aca="false">'Cost Summary'!B14</f>
        <v>52000</v>
      </c>
      <c r="C5" s="13" t="n">
        <f aca="false">'Cost Summary'!B12</f>
        <v>46400</v>
      </c>
      <c r="D5" s="14" t="str">
        <f aca="false">IF(C5&gt;B5,"Check: cost exceeds sales","OK")</f>
        <v>OK</v>
      </c>
    </row>
    <row r="6" customFormat="false" ht="15" hidden="false" customHeight="false" outlineLevel="0" collapsed="false">
      <c r="A6" s="5" t="s">
        <v>5</v>
      </c>
      <c r="B6" s="13" t="n">
        <f aca="false">'Cost Summary'!C14</f>
        <v>56500</v>
      </c>
      <c r="C6" s="13" t="n">
        <f aca="false">'Cost Summary'!C12</f>
        <v>47000</v>
      </c>
      <c r="D6" s="14" t="str">
        <f aca="false">IF(C6&gt;B6,"Check: cost exceeds sales","OK")</f>
        <v>OK</v>
      </c>
    </row>
    <row r="7" customFormat="false" ht="15" hidden="false" customHeight="false" outlineLevel="0" collapsed="false">
      <c r="A7" s="5" t="s">
        <v>6</v>
      </c>
      <c r="B7" s="13" t="n">
        <f aca="false">'Cost Summary'!D14</f>
        <v>43800</v>
      </c>
      <c r="C7" s="13" t="n">
        <f aca="false">'Cost Summary'!D12</f>
        <v>47000</v>
      </c>
      <c r="D7" s="14" t="str">
        <f aca="false">IF(C7&gt;B7,"Check: cost exceeds sales","OK")</f>
        <v>Check: cost exceeds sales</v>
      </c>
    </row>
    <row r="8" customFormat="false" ht="15" hidden="false" customHeight="false" outlineLevel="0" collapsed="false">
      <c r="A8" s="5" t="s">
        <v>7</v>
      </c>
      <c r="B8" s="13" t="n">
        <f aca="false">'Cost Summary'!E14</f>
        <v>58200</v>
      </c>
      <c r="C8" s="13" t="n">
        <f aca="false">'Cost Summary'!E12</f>
        <v>49600</v>
      </c>
      <c r="D8" s="14" t="str">
        <f aca="false">IF(C8&gt;B8,"Check: cost exceeds sales","OK")</f>
        <v>OK</v>
      </c>
    </row>
    <row r="9" customFormat="false" ht="15" hidden="false" customHeight="false" outlineLevel="0" collapsed="false">
      <c r="A9" s="5" t="s">
        <v>8</v>
      </c>
      <c r="B9" s="13" t="n">
        <f aca="false">'Cost Summary'!F14</f>
        <v>61500</v>
      </c>
      <c r="C9" s="13" t="n">
        <f aca="false">'Cost Summary'!F12</f>
        <v>51000</v>
      </c>
      <c r="D9" s="14" t="str">
        <f aca="false">IF(C9&gt;B9,"Check: cost exceeds sales","OK")</f>
        <v>OK</v>
      </c>
    </row>
    <row r="10" customFormat="false" ht="15" hidden="false" customHeight="false" outlineLevel="0" collapsed="false">
      <c r="A10" s="5" t="s">
        <v>9</v>
      </c>
      <c r="B10" s="13" t="n">
        <f aca="false">'Cost Summary'!G14</f>
        <v>64000</v>
      </c>
      <c r="C10" s="13" t="n">
        <f aca="false">'Cost Summary'!G12</f>
        <v>52400</v>
      </c>
      <c r="D10" s="14" t="str">
        <f aca="false">IF(C10&gt;B10,"Check: cost exceeds sales","OK")</f>
        <v>OK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2026-08-30T11:05:45Z</dcterms:created>
  <dc:creator>openpyxl</dc:creator>
  <dc:description/>
  <dc:language>en-US</dc:language>
  <cp:lastModifiedBy/>
  <dcterms:modified xsi:type="dcterms:W3CDTF">2026-08-30T11:05:45Z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